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299"/>
  </bookViews>
  <sheets>
    <sheet name="Saneamento Básico" sheetId="3" r:id="rId1"/>
  </sheets>
  <definedNames>
    <definedName name="_xlnm.Print_Area" localSheetId="0">'Saneamento Básico'!$A$1:$F$61</definedName>
  </definedNames>
  <calcPr calcId="144525"/>
</workbook>
</file>

<file path=xl/calcChain.xml><?xml version="1.0" encoding="utf-8"?>
<calcChain xmlns="http://schemas.openxmlformats.org/spreadsheetml/2006/main">
  <c r="F14" i="3" l="1"/>
  <c r="F15" i="3"/>
  <c r="F16" i="3"/>
  <c r="F17" i="3"/>
  <c r="F18" i="3"/>
  <c r="B19" i="3"/>
  <c r="C19" i="3"/>
  <c r="D19" i="3"/>
  <c r="E19" i="3"/>
  <c r="F19" i="3" s="1"/>
  <c r="F20" i="3"/>
  <c r="F21" i="3"/>
  <c r="F22" i="3"/>
  <c r="B53" i="3"/>
  <c r="C53" i="3"/>
  <c r="D53" i="3"/>
  <c r="E53" i="3"/>
  <c r="E54" i="3" s="1"/>
  <c r="E23" i="3" l="1"/>
  <c r="F23" i="3" s="1"/>
</calcChain>
</file>

<file path=xl/sharedStrings.xml><?xml version="1.0" encoding="utf-8"?>
<sst xmlns="http://schemas.openxmlformats.org/spreadsheetml/2006/main" count="49" uniqueCount="43">
  <si>
    <t>VALORES DE BDI POR TIPO DE OBRA %</t>
  </si>
  <si>
    <t>TIPO DE OBRA</t>
  </si>
  <si>
    <t>1 Quartil</t>
  </si>
  <si>
    <t>Médio</t>
  </si>
  <si>
    <t>3 Quartil</t>
  </si>
  <si>
    <t>DESCRIÇÃO</t>
  </si>
  <si>
    <t>VALORES DE REFERÊNCIA - %</t>
  </si>
  <si>
    <t>BDI ADOTADO %</t>
  </si>
  <si>
    <t>1º QUARTIL</t>
  </si>
  <si>
    <t>MÉDIO</t>
  </si>
  <si>
    <t>3º QUARTIL</t>
  </si>
  <si>
    <t>Administração Central</t>
  </si>
  <si>
    <t>Seguro e Garantia (*)</t>
  </si>
  <si>
    <t>Risco</t>
  </si>
  <si>
    <t>Despesas Financeiras</t>
  </si>
  <si>
    <t>Lucro</t>
  </si>
  <si>
    <t>COFINS</t>
  </si>
  <si>
    <t>PIS</t>
  </si>
  <si>
    <t>ISSQN (**)</t>
  </si>
  <si>
    <t>TOTAL</t>
  </si>
  <si>
    <t>Fonte da composição, valores de referência e fórmula do BDI:  Acórdão 2622/2013 - TCU - Plenário</t>
  </si>
  <si>
    <t>Os valores de BDI acima foram calculados com emprego da fórmula abaixo:</t>
  </si>
  <si>
    <t>Onde:</t>
  </si>
  <si>
    <t>AC = taxa de rateio da Administração Central;</t>
  </si>
  <si>
    <t>DF = taxa das despesas financeiras;</t>
  </si>
  <si>
    <t>S = taxa de seguro; R = taxa de risco e G = garantia do empreendimento;</t>
  </si>
  <si>
    <t>I = taxa de tributos;</t>
  </si>
  <si>
    <t>L = taxa de lucro.</t>
  </si>
  <si>
    <t>OBS:</t>
  </si>
  <si>
    <t>(*) - PODE HAVER GARANTIA DESDE QUE PREVISTO NO EDITAL DA LICITAÇÃO E NO CONTRATO DE EXECUÇÃO.</t>
  </si>
  <si>
    <t>(**) - PODEM SER ACEITOS OUTROS PERCENTUAIS DE ISS DESDE QUE DEVIDAMENTE EMBASADOS NA LEGISLAÇÃO MUNICIPAL.</t>
  </si>
  <si>
    <t>VALORES DE BDI POR TIPO DE OBRA</t>
  </si>
  <si>
    <t>Reiteramos que, por determinação do TCU, não é admitida a inclusão de IRPJ e CSLL no BDI, bem como Administração local, Instalação de Canteiro/acampamento, Mobilização/ desmobilização e demais itens que possam ser apropriados como custos diretos da obra, devendo ser apresentada a composição destes, com detalhamentos suficientes que justifiquem o valor obtido, não sendo admitido cálculo com estimativas percentuais genéricas.</t>
  </si>
  <si>
    <t>Tributos (soma dos itens abaixo)</t>
  </si>
  <si>
    <t>PREFEITURA MUNICIPAL DE JAHU</t>
  </si>
  <si>
    <t>SECRETARIA DE PROJETOS</t>
  </si>
  <si>
    <t>OBRA: CONSTRUÇÃO DO CEMITÉRIO PARQUE DAS FLORES</t>
  </si>
  <si>
    <t>COMPOSIÇÃO ANALÍTICA DO BDI - REDES DE ABASTECIMENTO DE ÁGUA, COLETA DE ESGOTO E CONSTRUÇÕES CORRELATAS</t>
  </si>
  <si>
    <t>Saneamento Básico</t>
  </si>
  <si>
    <t>Jahu, 14 de Setembro de 2017.</t>
  </si>
  <si>
    <r>
      <t xml:space="preserve">Conforme esse Acórdão, o valor final do BDI também deverá obedecer à faixa de variação abaixo, considerando os custos dos serviços </t>
    </r>
    <r>
      <rPr>
        <b/>
        <sz val="10"/>
        <rFont val="Arial"/>
        <family val="2"/>
      </rPr>
      <t>sem desoneração</t>
    </r>
    <r>
      <rPr>
        <sz val="10"/>
        <rFont val="Arial"/>
        <family val="2"/>
      </rPr>
      <t xml:space="preserve"> dos encargos sociais:</t>
    </r>
  </si>
  <si>
    <t xml:space="preserve">Desta forma, após o enquadramento do BDI nos critérios abordados acima e sendo utilizado no orçamento os custos dos serviços com desoneração, deverá ser incluído no item taxa de tributos o percentual de 4,5% referente à contribuição previdenciária e recalculado o BDI. </t>
  </si>
  <si>
    <r>
      <t>Tributos (</t>
    </r>
    <r>
      <rPr>
        <b/>
        <i/>
        <sz val="10"/>
        <rFont val="Arial"/>
        <family val="2"/>
      </rPr>
      <t>Confins, PIS e ISSQN) + 4,5% INSS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</si>
</sst>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12"/>
      <name val="Arial"/>
      <family val="2"/>
    </font>
    <font>
      <sz val="10"/>
      <color indexed="1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2" fontId="0" fillId="0" borderId="3" xfId="0" applyNumberFormat="1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wrapText="1"/>
    </xf>
    <xf numFmtId="0" fontId="0" fillId="0" borderId="6" xfId="0" applyFont="1" applyBorder="1" applyAlignment="1">
      <alignment wrapText="1"/>
    </xf>
    <xf numFmtId="2" fontId="0" fillId="0" borderId="7" xfId="0" applyNumberFormat="1" applyFont="1" applyBorder="1" applyAlignment="1">
      <alignment wrapText="1"/>
    </xf>
    <xf numFmtId="2" fontId="0" fillId="3" borderId="7" xfId="0" applyNumberFormat="1" applyFont="1" applyFill="1" applyBorder="1" applyAlignment="1" applyProtection="1">
      <alignment wrapText="1"/>
      <protection locked="0"/>
    </xf>
    <xf numFmtId="2" fontId="0" fillId="0" borderId="6" xfId="0" applyNumberFormat="1" applyFont="1" applyBorder="1" applyAlignment="1">
      <alignment wrapText="1"/>
    </xf>
    <xf numFmtId="2" fontId="0" fillId="3" borderId="6" xfId="0" applyNumberFormat="1" applyFont="1" applyFill="1" applyBorder="1" applyAlignment="1" applyProtection="1">
      <alignment wrapText="1"/>
      <protection locked="0"/>
    </xf>
    <xf numFmtId="0" fontId="3" fillId="0" borderId="6" xfId="0" applyFont="1" applyBorder="1" applyAlignment="1">
      <alignment wrapText="1"/>
    </xf>
    <xf numFmtId="2" fontId="3" fillId="0" borderId="6" xfId="0" applyNumberFormat="1" applyFont="1" applyBorder="1" applyAlignment="1">
      <alignment wrapText="1"/>
    </xf>
    <xf numFmtId="0" fontId="3" fillId="0" borderId="8" xfId="0" applyFont="1" applyBorder="1" applyAlignment="1">
      <alignment wrapText="1"/>
    </xf>
    <xf numFmtId="2" fontId="3" fillId="0" borderId="8" xfId="0" applyNumberFormat="1" applyFont="1" applyBorder="1" applyAlignment="1">
      <alignment wrapText="1"/>
    </xf>
    <xf numFmtId="0" fontId="0" fillId="0" borderId="0" xfId="0" applyFont="1" applyAlignment="1">
      <alignment horizontal="justify"/>
    </xf>
    <xf numFmtId="0" fontId="0" fillId="0" borderId="0" xfId="0" applyFont="1" applyAlignment="1">
      <alignment horizontal="left"/>
    </xf>
    <xf numFmtId="10" fontId="0" fillId="0" borderId="3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10" xfId="0" applyFont="1" applyFill="1" applyBorder="1" applyAlignment="1">
      <alignment wrapText="1"/>
    </xf>
    <xf numFmtId="2" fontId="3" fillId="0" borderId="11" xfId="0" applyNumberFormat="1" applyFont="1" applyBorder="1" applyAlignment="1">
      <alignment wrapText="1"/>
    </xf>
    <xf numFmtId="2" fontId="3" fillId="0" borderId="12" xfId="0" applyNumberFormat="1" applyFont="1" applyBorder="1" applyAlignment="1">
      <alignment wrapText="1"/>
    </xf>
    <xf numFmtId="0" fontId="3" fillId="0" borderId="13" xfId="0" applyFont="1" applyBorder="1" applyAlignment="1">
      <alignment vertical="center"/>
    </xf>
    <xf numFmtId="2" fontId="0" fillId="0" borderId="14" xfId="0" applyNumberFormat="1" applyFont="1" applyBorder="1" applyAlignment="1">
      <alignment vertical="center"/>
    </xf>
    <xf numFmtId="2" fontId="3" fillId="4" borderId="15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28</xdr:row>
      <xdr:rowOff>28575</xdr:rowOff>
    </xdr:from>
    <xdr:to>
      <xdr:col>3</xdr:col>
      <xdr:colOff>1352550</xdr:colOff>
      <xdr:row>31</xdr:row>
      <xdr:rowOff>76200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6543675"/>
          <a:ext cx="6419850" cy="6477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895350</xdr:colOff>
      <xdr:row>1</xdr:row>
      <xdr:rowOff>266700</xdr:rowOff>
    </xdr:to>
    <xdr:pic>
      <xdr:nvPicPr>
        <xdr:cNvPr id="3074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895350" cy="914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4</xdr:col>
      <xdr:colOff>838200</xdr:colOff>
      <xdr:row>0</xdr:row>
      <xdr:rowOff>0</xdr:rowOff>
    </xdr:from>
    <xdr:to>
      <xdr:col>4</xdr:col>
      <xdr:colOff>1733550</xdr:colOff>
      <xdr:row>1</xdr:row>
      <xdr:rowOff>266700</xdr:rowOff>
    </xdr:to>
    <xdr:pic>
      <xdr:nvPicPr>
        <xdr:cNvPr id="3075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96200" y="0"/>
          <a:ext cx="895350" cy="914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view="pageBreakPreview" zoomScaleNormal="65" workbookViewId="0">
      <selection activeCell="K29" sqref="K29"/>
    </sheetView>
  </sheetViews>
  <sheetFormatPr defaultRowHeight="15.75" customHeight="1" x14ac:dyDescent="0.2"/>
  <cols>
    <col min="1" max="1" width="30.140625" customWidth="1"/>
    <col min="2" max="2" width="24.28515625" customWidth="1"/>
    <col min="3" max="3" width="22.85546875" customWidth="1"/>
    <col min="4" max="4" width="25.5703125" customWidth="1"/>
    <col min="5" max="5" width="27.28515625" customWidth="1"/>
    <col min="6" max="6" width="5.42578125" hidden="1" customWidth="1"/>
  </cols>
  <sheetData>
    <row r="1" spans="1:6" ht="51.6" customHeight="1" x14ac:dyDescent="0.2">
      <c r="A1" s="34" t="s">
        <v>34</v>
      </c>
      <c r="B1" s="34"/>
      <c r="C1" s="34"/>
      <c r="D1" s="34"/>
      <c r="E1" s="34"/>
      <c r="F1" s="1"/>
    </row>
    <row r="2" spans="1:6" ht="29.85" customHeight="1" x14ac:dyDescent="0.2">
      <c r="A2" s="35" t="s">
        <v>35</v>
      </c>
      <c r="B2" s="35"/>
      <c r="C2" s="35"/>
      <c r="D2" s="35"/>
      <c r="E2" s="35"/>
      <c r="F2" s="1"/>
    </row>
    <row r="3" spans="1:6" ht="12.4" customHeight="1" x14ac:dyDescent="0.2">
      <c r="A3" s="6"/>
      <c r="B3" s="6"/>
      <c r="C3" s="6"/>
      <c r="D3" s="6"/>
      <c r="E3" s="6"/>
      <c r="F3" s="1"/>
    </row>
    <row r="4" spans="1:6" ht="19.5" customHeight="1" x14ac:dyDescent="0.2">
      <c r="A4" s="36" t="s">
        <v>36</v>
      </c>
      <c r="B4" s="36"/>
      <c r="C4" s="36"/>
      <c r="D4" s="36"/>
      <c r="E4" s="36"/>
      <c r="F4" s="1"/>
    </row>
    <row r="5" spans="1:6" ht="12.4" customHeight="1" x14ac:dyDescent="0.2">
      <c r="A5" s="37"/>
      <c r="B5" s="37"/>
      <c r="C5" s="37"/>
      <c r="D5" s="37"/>
      <c r="E5" s="37"/>
      <c r="F5" s="1"/>
    </row>
    <row r="6" spans="1:6" ht="33.75" customHeight="1" x14ac:dyDescent="0.2">
      <c r="A6" s="38" t="s">
        <v>37</v>
      </c>
      <c r="B6" s="38"/>
      <c r="C6" s="38"/>
      <c r="D6" s="38"/>
      <c r="E6" s="38"/>
      <c r="F6" s="1"/>
    </row>
    <row r="7" spans="1:6" ht="6.75" customHeight="1" x14ac:dyDescent="0.2">
      <c r="A7" s="7"/>
      <c r="B7" s="7"/>
      <c r="C7" s="7"/>
      <c r="D7" s="7"/>
      <c r="E7" s="7"/>
      <c r="F7" s="1"/>
    </row>
    <row r="8" spans="1:6" ht="15.75" customHeight="1" x14ac:dyDescent="0.2">
      <c r="A8" s="39" t="s">
        <v>0</v>
      </c>
      <c r="B8" s="39"/>
      <c r="C8" s="39"/>
      <c r="D8" s="39"/>
      <c r="E8" s="40"/>
      <c r="F8" s="1"/>
    </row>
    <row r="9" spans="1:6" ht="15.75" customHeight="1" x14ac:dyDescent="0.2">
      <c r="A9" s="8" t="s">
        <v>1</v>
      </c>
      <c r="B9" s="9" t="s">
        <v>2</v>
      </c>
      <c r="C9" s="9" t="s">
        <v>3</v>
      </c>
      <c r="D9" s="9" t="s">
        <v>4</v>
      </c>
      <c r="E9" s="40"/>
      <c r="F9" s="1"/>
    </row>
    <row r="10" spans="1:6" ht="15.75" customHeight="1" x14ac:dyDescent="0.2">
      <c r="A10" s="10" t="s">
        <v>38</v>
      </c>
      <c r="B10" s="11">
        <v>20.76</v>
      </c>
      <c r="C10" s="11">
        <v>24.18</v>
      </c>
      <c r="D10" s="11">
        <v>26.44</v>
      </c>
      <c r="E10" s="40"/>
      <c r="F10" s="1"/>
    </row>
    <row r="11" spans="1:6" ht="16.149999999999999" customHeight="1" x14ac:dyDescent="0.2">
      <c r="A11" s="41"/>
      <c r="B11" s="41"/>
      <c r="C11" s="41"/>
      <c r="D11" s="41"/>
      <c r="E11" s="1"/>
      <c r="F11" s="1"/>
    </row>
    <row r="12" spans="1:6" ht="15.75" customHeight="1" x14ac:dyDescent="0.2">
      <c r="A12" s="42" t="s">
        <v>5</v>
      </c>
      <c r="B12" s="43" t="s">
        <v>6</v>
      </c>
      <c r="C12" s="43"/>
      <c r="D12" s="43"/>
      <c r="E12" s="42" t="s">
        <v>7</v>
      </c>
      <c r="F12" s="1"/>
    </row>
    <row r="13" spans="1:6" ht="15.75" customHeight="1" x14ac:dyDescent="0.2">
      <c r="A13" s="42"/>
      <c r="B13" s="12" t="s">
        <v>8</v>
      </c>
      <c r="C13" s="12" t="s">
        <v>9</v>
      </c>
      <c r="D13" s="12" t="s">
        <v>10</v>
      </c>
      <c r="E13" s="42"/>
      <c r="F13" s="1"/>
    </row>
    <row r="14" spans="1:6" ht="15.75" customHeight="1" x14ac:dyDescent="0.2">
      <c r="A14" s="13" t="s">
        <v>11</v>
      </c>
      <c r="B14" s="14">
        <v>3.43</v>
      </c>
      <c r="C14" s="14">
        <v>4.93</v>
      </c>
      <c r="D14" s="14">
        <v>6.71</v>
      </c>
      <c r="E14" s="15">
        <v>3.5</v>
      </c>
      <c r="F14" s="1" t="str">
        <f t="shared" ref="F14:F22" si="0">IF(E14=0," ",IF(E14&lt;B14,"ERRO",(IF(E14&gt;D14,"ERRO","OK!"))))</f>
        <v>OK!</v>
      </c>
    </row>
    <row r="15" spans="1:6" ht="15.75" customHeight="1" x14ac:dyDescent="0.2">
      <c r="A15" s="13" t="s">
        <v>12</v>
      </c>
      <c r="B15" s="16">
        <v>0.28000000000000003</v>
      </c>
      <c r="C15" s="16">
        <v>0.49</v>
      </c>
      <c r="D15" s="16">
        <v>0.75</v>
      </c>
      <c r="E15" s="17">
        <v>0.30000000000000004</v>
      </c>
      <c r="F15" s="1" t="str">
        <f t="shared" si="0"/>
        <v>OK!</v>
      </c>
    </row>
    <row r="16" spans="1:6" ht="15.75" customHeight="1" x14ac:dyDescent="0.2">
      <c r="A16" s="13" t="s">
        <v>13</v>
      </c>
      <c r="B16" s="16">
        <v>1</v>
      </c>
      <c r="C16" s="16">
        <v>1.39</v>
      </c>
      <c r="D16" s="16">
        <v>1.74</v>
      </c>
      <c r="E16" s="17">
        <v>1</v>
      </c>
      <c r="F16" s="1" t="str">
        <f t="shared" si="0"/>
        <v>OK!</v>
      </c>
    </row>
    <row r="17" spans="1:6" ht="15.75" customHeight="1" x14ac:dyDescent="0.2">
      <c r="A17" s="13" t="s">
        <v>14</v>
      </c>
      <c r="B17" s="16">
        <v>0.94</v>
      </c>
      <c r="C17" s="16">
        <v>0.99</v>
      </c>
      <c r="D17" s="16">
        <v>1.17</v>
      </c>
      <c r="E17" s="17">
        <v>1.1000000000000001</v>
      </c>
      <c r="F17" s="1" t="str">
        <f t="shared" si="0"/>
        <v>OK!</v>
      </c>
    </row>
    <row r="18" spans="1:6" ht="15.75" customHeight="1" x14ac:dyDescent="0.2">
      <c r="A18" s="13" t="s">
        <v>15</v>
      </c>
      <c r="B18" s="16">
        <v>6.74</v>
      </c>
      <c r="C18" s="16">
        <v>8.0399999999999991</v>
      </c>
      <c r="D18" s="16">
        <v>9.4</v>
      </c>
      <c r="E18" s="17">
        <v>7</v>
      </c>
      <c r="F18" s="1" t="str">
        <f t="shared" si="0"/>
        <v>OK!</v>
      </c>
    </row>
    <row r="19" spans="1:6" ht="31.5" customHeight="1" x14ac:dyDescent="0.2">
      <c r="A19" s="18" t="s">
        <v>33</v>
      </c>
      <c r="B19" s="19">
        <f>SUM(B20:B22)</f>
        <v>5.15</v>
      </c>
      <c r="C19" s="19">
        <f>SUM(C20:C22)</f>
        <v>6.65</v>
      </c>
      <c r="D19" s="19">
        <f>SUM(D20:D22)</f>
        <v>8.65</v>
      </c>
      <c r="E19" s="19">
        <f>SUM(E20:E22)</f>
        <v>6.15</v>
      </c>
      <c r="F19" s="1" t="str">
        <f t="shared" si="0"/>
        <v>OK!</v>
      </c>
    </row>
    <row r="20" spans="1:6" ht="15.75" customHeight="1" x14ac:dyDescent="0.2">
      <c r="A20" s="13" t="s">
        <v>16</v>
      </c>
      <c r="B20" s="16">
        <v>3</v>
      </c>
      <c r="C20" s="16">
        <v>3</v>
      </c>
      <c r="D20" s="16">
        <v>3</v>
      </c>
      <c r="E20" s="17">
        <v>3</v>
      </c>
      <c r="F20" s="1" t="str">
        <f t="shared" si="0"/>
        <v>OK!</v>
      </c>
    </row>
    <row r="21" spans="1:6" ht="15.75" customHeight="1" x14ac:dyDescent="0.2">
      <c r="A21" s="13" t="s">
        <v>17</v>
      </c>
      <c r="B21" s="16">
        <v>0.65</v>
      </c>
      <c r="C21" s="16">
        <v>0.65</v>
      </c>
      <c r="D21" s="16">
        <v>0.65</v>
      </c>
      <c r="E21" s="17">
        <v>0.65</v>
      </c>
      <c r="F21" s="1" t="str">
        <f t="shared" si="0"/>
        <v>OK!</v>
      </c>
    </row>
    <row r="22" spans="1:6" ht="15.75" customHeight="1" x14ac:dyDescent="0.2">
      <c r="A22" s="13" t="s">
        <v>18</v>
      </c>
      <c r="B22" s="16">
        <v>1.5</v>
      </c>
      <c r="C22" s="16">
        <v>3</v>
      </c>
      <c r="D22" s="16">
        <v>5</v>
      </c>
      <c r="E22" s="17">
        <v>2.5</v>
      </c>
      <c r="F22" s="1" t="str">
        <f t="shared" si="0"/>
        <v>OK!</v>
      </c>
    </row>
    <row r="23" spans="1:6" ht="25.35" customHeight="1" x14ac:dyDescent="0.2">
      <c r="A23" s="20" t="s">
        <v>19</v>
      </c>
      <c r="B23" s="21"/>
      <c r="C23" s="21"/>
      <c r="D23" s="21"/>
      <c r="E23" s="21">
        <f>ROUND((((((1+E14/100+E15/100+E16/100)*(1+E17/100)*(1+E18/100))/(1-E19/100))-1)*100),2)</f>
        <v>20.8</v>
      </c>
      <c r="F23" s="1" t="str">
        <f>IF(E23=0," ",IF(E23&lt;B10,"ERRO",(IF(E23&gt;D10,"ERRO","OK!"))))</f>
        <v>OK!</v>
      </c>
    </row>
    <row r="24" spans="1:6" ht="9" customHeight="1" x14ac:dyDescent="0.2">
      <c r="A24" s="1"/>
      <c r="B24" s="1"/>
      <c r="C24" s="1"/>
      <c r="D24" s="1"/>
      <c r="E24" s="1"/>
      <c r="F24" s="1"/>
    </row>
    <row r="25" spans="1:6" ht="15.75" hidden="1" customHeight="1" x14ac:dyDescent="0.2">
      <c r="A25" s="1" t="s">
        <v>20</v>
      </c>
      <c r="B25" s="1"/>
      <c r="C25" s="1"/>
      <c r="D25" s="1"/>
      <c r="E25" s="1"/>
      <c r="F25" s="1"/>
    </row>
    <row r="26" spans="1:6" ht="15.75" hidden="1" customHeight="1" x14ac:dyDescent="0.2">
      <c r="A26" s="1"/>
      <c r="B26" s="1"/>
      <c r="C26" s="1"/>
      <c r="D26" s="1"/>
      <c r="E26" s="1"/>
      <c r="F26" s="1"/>
    </row>
    <row r="27" spans="1:6" ht="15.75" hidden="1" customHeight="1" x14ac:dyDescent="0.2">
      <c r="A27" s="44" t="s">
        <v>21</v>
      </c>
      <c r="B27" s="44"/>
      <c r="C27" s="44"/>
      <c r="D27" s="44"/>
      <c r="E27" s="1"/>
      <c r="F27" s="1"/>
    </row>
    <row r="28" spans="1:6" ht="15.75" customHeight="1" x14ac:dyDescent="0.2">
      <c r="A28" s="1"/>
      <c r="B28" s="1"/>
      <c r="C28" s="1"/>
      <c r="D28" s="1"/>
      <c r="E28" s="1"/>
      <c r="F28" s="1"/>
    </row>
    <row r="29" spans="1:6" ht="15.75" customHeight="1" x14ac:dyDescent="0.2">
      <c r="A29" s="1"/>
      <c r="B29" s="1"/>
      <c r="C29" s="1"/>
      <c r="D29" s="1"/>
      <c r="E29" s="1"/>
      <c r="F29" s="1"/>
    </row>
    <row r="30" spans="1:6" ht="15.75" customHeight="1" x14ac:dyDescent="0.2">
      <c r="A30" s="1"/>
      <c r="B30" s="1"/>
      <c r="C30" s="1"/>
      <c r="D30" s="1"/>
      <c r="E30" s="1"/>
      <c r="F30" s="1"/>
    </row>
    <row r="31" spans="1:6" ht="15.75" customHeight="1" x14ac:dyDescent="0.2">
      <c r="A31" s="1"/>
      <c r="B31" s="1"/>
      <c r="C31" s="1"/>
      <c r="D31" s="1"/>
      <c r="E31" s="1"/>
      <c r="F31" s="1"/>
    </row>
    <row r="32" spans="1:6" ht="9" customHeight="1" x14ac:dyDescent="0.2">
      <c r="A32" s="1"/>
      <c r="B32" s="1"/>
      <c r="C32" s="1"/>
      <c r="D32" s="1"/>
      <c r="E32" s="1"/>
      <c r="F32" s="1"/>
    </row>
    <row r="33" spans="1:6" ht="15.75" customHeight="1" x14ac:dyDescent="0.2">
      <c r="A33" s="22" t="s">
        <v>22</v>
      </c>
      <c r="B33" s="1"/>
      <c r="C33" s="1"/>
      <c r="D33" s="1"/>
      <c r="E33" s="1"/>
      <c r="F33" s="1"/>
    </row>
    <row r="34" spans="1:6" ht="15.75" customHeight="1" x14ac:dyDescent="0.2">
      <c r="A34" s="33" t="s">
        <v>23</v>
      </c>
      <c r="B34" s="33"/>
      <c r="C34" s="33"/>
      <c r="D34" s="33"/>
      <c r="E34" s="1"/>
      <c r="F34" s="1"/>
    </row>
    <row r="35" spans="1:6" ht="15.75" customHeight="1" x14ac:dyDescent="0.2">
      <c r="A35" s="33" t="s">
        <v>24</v>
      </c>
      <c r="B35" s="33"/>
      <c r="C35" s="33"/>
      <c r="D35" s="33"/>
      <c r="E35" s="1"/>
      <c r="F35" s="1"/>
    </row>
    <row r="36" spans="1:6" ht="15.75" customHeight="1" x14ac:dyDescent="0.2">
      <c r="A36" s="33" t="s">
        <v>25</v>
      </c>
      <c r="B36" s="33"/>
      <c r="C36" s="33"/>
      <c r="D36" s="33"/>
      <c r="E36" s="1"/>
      <c r="F36" s="1"/>
    </row>
    <row r="37" spans="1:6" ht="15.75" customHeight="1" x14ac:dyDescent="0.2">
      <c r="A37" s="33" t="s">
        <v>26</v>
      </c>
      <c r="B37" s="33"/>
      <c r="C37" s="33"/>
      <c r="D37" s="33"/>
      <c r="E37" s="1"/>
      <c r="F37" s="1"/>
    </row>
    <row r="38" spans="1:6" ht="15.75" customHeight="1" x14ac:dyDescent="0.2">
      <c r="A38" s="33" t="s">
        <v>27</v>
      </c>
      <c r="B38" s="33"/>
      <c r="C38" s="33"/>
      <c r="D38" s="33"/>
      <c r="E38" s="1"/>
      <c r="F38" s="1"/>
    </row>
    <row r="39" spans="1:6" ht="6.75" customHeight="1" x14ac:dyDescent="0.2">
      <c r="A39" s="23"/>
      <c r="B39" s="23"/>
      <c r="C39" s="23"/>
      <c r="D39" s="23"/>
      <c r="E39" s="1"/>
      <c r="F39" s="1"/>
    </row>
    <row r="40" spans="1:6" ht="15.75" hidden="1" customHeight="1" x14ac:dyDescent="0.2">
      <c r="A40" s="2" t="s">
        <v>28</v>
      </c>
      <c r="B40" s="2"/>
      <c r="C40" s="2"/>
      <c r="D40" s="2"/>
      <c r="E40" s="2"/>
      <c r="F40" s="1"/>
    </row>
    <row r="41" spans="1:6" ht="15.75" hidden="1" customHeight="1" x14ac:dyDescent="0.2">
      <c r="A41" s="3" t="s">
        <v>29</v>
      </c>
      <c r="B41" s="4"/>
      <c r="C41" s="4"/>
      <c r="D41" s="4"/>
      <c r="E41" s="4"/>
      <c r="F41" s="1"/>
    </row>
    <row r="42" spans="1:6" ht="15.75" hidden="1" customHeight="1" x14ac:dyDescent="0.2">
      <c r="A42" s="3" t="s">
        <v>30</v>
      </c>
      <c r="B42" s="4"/>
      <c r="C42" s="4"/>
      <c r="D42" s="4"/>
      <c r="E42" s="4"/>
      <c r="F42" s="1"/>
    </row>
    <row r="43" spans="1:6" ht="9.75" hidden="1" customHeight="1" x14ac:dyDescent="0.2">
      <c r="A43" s="1"/>
      <c r="B43" s="1"/>
      <c r="C43" s="1"/>
      <c r="D43" s="1"/>
      <c r="E43" s="1"/>
      <c r="F43" s="1"/>
    </row>
    <row r="44" spans="1:6" ht="47.25" hidden="1" customHeight="1" x14ac:dyDescent="0.2">
      <c r="A44" s="47" t="s">
        <v>40</v>
      </c>
      <c r="B44" s="47"/>
      <c r="C44" s="47"/>
      <c r="D44" s="47"/>
      <c r="E44" s="1"/>
      <c r="F44" s="1"/>
    </row>
    <row r="45" spans="1:6" ht="11.25" customHeight="1" x14ac:dyDescent="0.2">
      <c r="A45" s="22"/>
      <c r="B45" s="1"/>
      <c r="C45" s="1"/>
      <c r="D45" s="1"/>
      <c r="E45" s="1"/>
      <c r="F45" s="1"/>
    </row>
    <row r="46" spans="1:6" ht="15.75" customHeight="1" x14ac:dyDescent="0.2">
      <c r="A46" s="39" t="s">
        <v>31</v>
      </c>
      <c r="B46" s="39"/>
      <c r="C46" s="39"/>
      <c r="D46" s="39"/>
      <c r="E46" s="1"/>
      <c r="F46" s="1"/>
    </row>
    <row r="47" spans="1:6" ht="15.75" customHeight="1" x14ac:dyDescent="0.2">
      <c r="A47" s="8" t="s">
        <v>1</v>
      </c>
      <c r="B47" s="9" t="s">
        <v>2</v>
      </c>
      <c r="C47" s="9" t="s">
        <v>3</v>
      </c>
      <c r="D47" s="9" t="s">
        <v>4</v>
      </c>
      <c r="E47" s="1"/>
      <c r="F47" s="1"/>
    </row>
    <row r="48" spans="1:6" ht="15.75" customHeight="1" x14ac:dyDescent="0.2">
      <c r="A48" s="10" t="s">
        <v>38</v>
      </c>
      <c r="B48" s="24">
        <v>0.20760000000000001</v>
      </c>
      <c r="C48" s="24">
        <v>0.24179999999999999</v>
      </c>
      <c r="D48" s="24">
        <v>0.26440000000000002</v>
      </c>
      <c r="E48" s="1"/>
      <c r="F48" s="1"/>
    </row>
    <row r="49" spans="1:6" ht="64.5" hidden="1" customHeight="1" x14ac:dyDescent="0.2">
      <c r="A49" s="45" t="s">
        <v>41</v>
      </c>
      <c r="B49" s="45"/>
      <c r="C49" s="45"/>
      <c r="D49" s="45"/>
      <c r="E49" s="1"/>
      <c r="F49" s="1"/>
    </row>
    <row r="50" spans="1:6" ht="7.5" hidden="1" customHeight="1" x14ac:dyDescent="0.2">
      <c r="A50" s="25"/>
      <c r="B50" s="26"/>
      <c r="C50" s="26"/>
      <c r="D50" s="26"/>
      <c r="E50" s="1"/>
      <c r="F50" s="1"/>
    </row>
    <row r="51" spans="1:6" ht="60.75" hidden="1" customHeight="1" x14ac:dyDescent="0.2">
      <c r="A51" s="46" t="s">
        <v>32</v>
      </c>
      <c r="B51" s="46"/>
      <c r="C51" s="46"/>
      <c r="D51" s="46"/>
      <c r="E51" s="1"/>
      <c r="F51" s="1"/>
    </row>
    <row r="52" spans="1:6" ht="12.4" customHeight="1" x14ac:dyDescent="0.2">
      <c r="A52" s="1"/>
      <c r="B52" s="1"/>
      <c r="C52" s="1"/>
      <c r="D52" s="1"/>
      <c r="E52" s="1"/>
      <c r="F52" s="1"/>
    </row>
    <row r="53" spans="1:6" ht="45.75" customHeight="1" x14ac:dyDescent="0.2">
      <c r="A53" s="27" t="s">
        <v>42</v>
      </c>
      <c r="B53" s="28">
        <f>SUM(B20:B22)+4.5</f>
        <v>9.65</v>
      </c>
      <c r="C53" s="28">
        <f>SUM(C20:C22)+4.5</f>
        <v>11.15</v>
      </c>
      <c r="D53" s="28">
        <f>SUM(D20:D22)+4.5</f>
        <v>13.15</v>
      </c>
      <c r="E53" s="29">
        <f>IF(E19&gt;0,(SUM(E20:E22)+4.5),0)</f>
        <v>10.65</v>
      </c>
      <c r="F53" s="1"/>
    </row>
    <row r="54" spans="1:6" ht="27.6" customHeight="1" x14ac:dyDescent="0.2">
      <c r="A54" s="30" t="s">
        <v>19</v>
      </c>
      <c r="B54" s="31"/>
      <c r="C54" s="31"/>
      <c r="D54" s="31"/>
      <c r="E54" s="32">
        <f>((((1+E14/100+E15/100+E16/100)*(1+E17/100)*(1+E18/100))/(1-E53/100))-1)*100</f>
        <v>26.8824801343033</v>
      </c>
      <c r="F54" s="1"/>
    </row>
    <row r="55" spans="1:6" ht="15.75" customHeight="1" x14ac:dyDescent="0.2">
      <c r="A55" s="1"/>
      <c r="B55" s="1"/>
      <c r="C55" s="1"/>
      <c r="D55" s="1"/>
      <c r="E55" s="1"/>
      <c r="F55" s="1"/>
    </row>
    <row r="56" spans="1:6" ht="15.75" hidden="1" customHeight="1" x14ac:dyDescent="0.2">
      <c r="E56" s="5" t="s">
        <v>39</v>
      </c>
    </row>
    <row r="57" spans="1:6" ht="15.75" hidden="1" customHeight="1" x14ac:dyDescent="0.2"/>
    <row r="58" spans="1:6" ht="15.75" hidden="1" customHeight="1" x14ac:dyDescent="0.2"/>
    <row r="59" spans="1:6" ht="15.75" hidden="1" customHeight="1" x14ac:dyDescent="0.2"/>
    <row r="60" spans="1:6" ht="15.75" hidden="1" customHeight="1" x14ac:dyDescent="0.2"/>
    <row r="61" spans="1:6" ht="15.75" hidden="1" customHeight="1" x14ac:dyDescent="0.2"/>
  </sheetData>
  <sheetProtection selectLockedCells="1" selectUnlockedCells="1"/>
  <mergeCells count="21">
    <mergeCell ref="A49:D49"/>
    <mergeCell ref="A51:D51"/>
    <mergeCell ref="A35:D35"/>
    <mergeCell ref="A36:D36"/>
    <mergeCell ref="A37:D37"/>
    <mergeCell ref="A38:D38"/>
    <mergeCell ref="A44:D44"/>
    <mergeCell ref="A46:D46"/>
    <mergeCell ref="A34:D34"/>
    <mergeCell ref="A1:E1"/>
    <mergeCell ref="A2:E2"/>
    <mergeCell ref="A4:E4"/>
    <mergeCell ref="A5:E5"/>
    <mergeCell ref="A6:E6"/>
    <mergeCell ref="A8:D8"/>
    <mergeCell ref="E8:E10"/>
    <mergeCell ref="A11:D11"/>
    <mergeCell ref="A12:A13"/>
    <mergeCell ref="B12:D12"/>
    <mergeCell ref="E12:E13"/>
    <mergeCell ref="A27:D27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8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Saneamento Básico</vt:lpstr>
      <vt:lpstr>'Saneamento Básico'!Area_de_impressao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licitacao</dc:creator>
  <cp:lastModifiedBy>Sir Daniel Esteves de Barros</cp:lastModifiedBy>
  <cp:lastPrinted>2017-09-19T22:22:10Z</cp:lastPrinted>
  <dcterms:created xsi:type="dcterms:W3CDTF">2017-09-19T22:22:30Z</dcterms:created>
  <dcterms:modified xsi:type="dcterms:W3CDTF">2017-10-04T12:04:14Z</dcterms:modified>
</cp:coreProperties>
</file>